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3.3.1\全学委員会フォルダ\UCC\4同窓会\同窓会\07_【同】同窓会事業\2025_親睦会等助成\"/>
    </mc:Choice>
  </mc:AlternateContent>
  <xr:revisionPtr revIDLastSave="0" documentId="13_ncr:1_{3B092DA2-2E8E-4723-BA90-C25EFAC4D4FB}" xr6:coauthVersionLast="47" xr6:coauthVersionMax="47" xr10:uidLastSave="{00000000-0000-0000-0000-000000000000}"/>
  <bookViews>
    <workbookView xWindow="-120" yWindow="-120" windowWidth="29040" windowHeight="15840" xr2:uid="{07D3E73D-75FA-4B9B-BAF5-97663EB02C44}"/>
  </bookViews>
  <sheets>
    <sheet name="Sheet1" sheetId="1" r:id="rId1"/>
  </sheets>
  <definedNames>
    <definedName name="正会員_卒業生等">Sheet1!$L:$L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 r="D11" i="1" s="1"/>
  <c r="K5" i="1"/>
  <c r="K4" i="1"/>
  <c r="K3" i="1"/>
  <c r="F87" i="1"/>
  <c r="F20" i="1"/>
  <c r="F18" i="1"/>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8" i="1"/>
  <c r="F89" i="1"/>
  <c r="F90" i="1"/>
  <c r="F91" i="1"/>
  <c r="F92" i="1"/>
  <c r="F93" i="1"/>
  <c r="F94" i="1"/>
  <c r="F95" i="1"/>
  <c r="F96" i="1"/>
  <c r="F97" i="1"/>
  <c r="F98" i="1"/>
  <c r="F99" i="1"/>
  <c r="F100" i="1"/>
  <c r="F101" i="1"/>
  <c r="F102" i="1"/>
  <c r="F103" i="1"/>
  <c r="F104" i="1"/>
  <c r="F105" i="1"/>
  <c r="F106" i="1"/>
  <c r="F107" i="1"/>
  <c r="E5" i="1"/>
  <c r="C5" i="1"/>
  <c r="D12" i="1" l="1"/>
  <c r="D10" i="1" s="1"/>
  <c r="D14" i="1" s="1"/>
  <c r="D13" i="1" l="1"/>
</calcChain>
</file>

<file path=xl/sharedStrings.xml><?xml version="1.0" encoding="utf-8"?>
<sst xmlns="http://schemas.openxmlformats.org/spreadsheetml/2006/main" count="66" uniqueCount="59">
  <si>
    <t>申請者</t>
    <rPh sb="0" eb="3">
      <t>シンセイシャ</t>
    </rPh>
    <phoneticPr fontId="2"/>
  </si>
  <si>
    <t>氏名</t>
    <rPh sb="0" eb="2">
      <t>シメイ</t>
    </rPh>
    <phoneticPr fontId="2"/>
  </si>
  <si>
    <t>2003年（2002年度）</t>
    <rPh sb="4" eb="5">
      <t>ネン</t>
    </rPh>
    <rPh sb="10" eb="12">
      <t>ネンド</t>
    </rPh>
    <phoneticPr fontId="2"/>
  </si>
  <si>
    <t>2004年（2003年度）</t>
  </si>
  <si>
    <t>2005年（2004年度）</t>
  </si>
  <si>
    <t>2006年（2005年度）</t>
  </si>
  <si>
    <t>2007年（2006年度）</t>
  </si>
  <si>
    <t>2008年（2007年度）</t>
  </si>
  <si>
    <t>2010年（2009年度）</t>
  </si>
  <si>
    <t>2011年（2010年度）</t>
  </si>
  <si>
    <t>2012年（2011年度）</t>
  </si>
  <si>
    <t>2013年（2012年度）</t>
  </si>
  <si>
    <t>2014年（2013年度）</t>
  </si>
  <si>
    <t>2015年（2014年度）</t>
  </si>
  <si>
    <t>2016年（2015年度）</t>
  </si>
  <si>
    <t>2017年（2016年度）</t>
  </si>
  <si>
    <t>2018年（2017年度）</t>
  </si>
  <si>
    <t>2019年（2018年度）</t>
  </si>
  <si>
    <t>2020年（2019年度）</t>
  </si>
  <si>
    <t>2021年（2020年度）</t>
  </si>
  <si>
    <t>2022年（2021年度）</t>
  </si>
  <si>
    <t>2023年（2022年度）</t>
  </si>
  <si>
    <t>2024年（2023年度）</t>
  </si>
  <si>
    <t>2025年（2024年度）</t>
  </si>
  <si>
    <t>2026年（2025年度）</t>
  </si>
  <si>
    <t>2027年（2026年度）</t>
  </si>
  <si>
    <t>2028年（2027年度）</t>
  </si>
  <si>
    <t>2029年（2028年度）</t>
  </si>
  <si>
    <t>2030年（2029年度）</t>
  </si>
  <si>
    <t>2031年（2030年度）</t>
  </si>
  <si>
    <t>2032年（2031年度）</t>
  </si>
  <si>
    <t>2033年（2032年度）</t>
  </si>
  <si>
    <t>2034年（2033年度）</t>
  </si>
  <si>
    <t>2035年（2034年度）</t>
  </si>
  <si>
    <t>2036年（2035年度）</t>
  </si>
  <si>
    <t>全参加人数</t>
    <rPh sb="0" eb="5">
      <t>ゼンサンカニンズウ</t>
    </rPh>
    <phoneticPr fontId="2"/>
  </si>
  <si>
    <t>会場名</t>
    <rPh sb="0" eb="3">
      <t>カイジョウメイ</t>
    </rPh>
    <phoneticPr fontId="2"/>
  </si>
  <si>
    <t>卒業年度</t>
    <rPh sb="0" eb="4">
      <t>ソツギョウネンド</t>
    </rPh>
    <phoneticPr fontId="2"/>
  </si>
  <si>
    <t>会員種別</t>
    <rPh sb="0" eb="4">
      <t>カイインシュベツ</t>
    </rPh>
    <phoneticPr fontId="2"/>
  </si>
  <si>
    <t>その他の会員</t>
    <rPh sb="2" eb="3">
      <t>タ</t>
    </rPh>
    <rPh sb="4" eb="6">
      <t>カイイン</t>
    </rPh>
    <phoneticPr fontId="2"/>
  </si>
  <si>
    <t>正会員_卒業生等</t>
    <rPh sb="0" eb="3">
      <t>セイカイイン</t>
    </rPh>
    <rPh sb="4" eb="7">
      <t>ソツギョウセイ</t>
    </rPh>
    <rPh sb="7" eb="8">
      <t>トウ</t>
    </rPh>
    <phoneticPr fontId="2"/>
  </si>
  <si>
    <t>準会員_現役生</t>
    <rPh sb="0" eb="3">
      <t>ジュンカイイン</t>
    </rPh>
    <rPh sb="4" eb="7">
      <t>ゲンエキセイ</t>
    </rPh>
    <phoneticPr fontId="2"/>
  </si>
  <si>
    <t>特別会員_教職員</t>
    <rPh sb="0" eb="4">
      <t>トクベツカイイン</t>
    </rPh>
    <rPh sb="5" eb="8">
      <t>キョウショクイン</t>
    </rPh>
    <phoneticPr fontId="2"/>
  </si>
  <si>
    <t>学籍番号</t>
    <rPh sb="0" eb="4">
      <t>ガクセキバンゴウ</t>
    </rPh>
    <phoneticPr fontId="2"/>
  </si>
  <si>
    <t>←選択してください</t>
    <rPh sb="1" eb="3">
      <t>センタク</t>
    </rPh>
    <phoneticPr fontId="2"/>
  </si>
  <si>
    <t>←直接入力してください</t>
    <rPh sb="1" eb="3">
      <t>チョクセツ</t>
    </rPh>
    <rPh sb="3" eb="5">
      <t>ニュウリョク</t>
    </rPh>
    <phoneticPr fontId="2"/>
  </si>
  <si>
    <t>　</t>
    <phoneticPr fontId="2"/>
  </si>
  <si>
    <t>卒業年度　又は　学籍番号
（特別会員・その他会員は入力不要）</t>
    <rPh sb="0" eb="4">
      <t>ソツギョウネンド</t>
    </rPh>
    <rPh sb="5" eb="6">
      <t>マタ</t>
    </rPh>
    <rPh sb="8" eb="12">
      <t>ガクセキバンゴウ</t>
    </rPh>
    <rPh sb="14" eb="18">
      <t>トクベツカイイン</t>
    </rPh>
    <rPh sb="21" eb="24">
      <t>タカイイン</t>
    </rPh>
    <rPh sb="25" eb="29">
      <t>ニュウリョクフヨウ</t>
    </rPh>
    <phoneticPr fontId="2"/>
  </si>
  <si>
    <t>実施日</t>
    <rPh sb="0" eb="3">
      <t>ジッシビ</t>
    </rPh>
    <phoneticPr fontId="2"/>
  </si>
  <si>
    <t>人（会員以外の参加者も含む）</t>
    <rPh sb="0" eb="1">
      <t>ニン</t>
    </rPh>
    <phoneticPr fontId="2"/>
  </si>
  <si>
    <t>会員</t>
    <rPh sb="0" eb="2">
      <t>カイイン</t>
    </rPh>
    <phoneticPr fontId="2"/>
  </si>
  <si>
    <t>会員以外</t>
    <rPh sb="0" eb="4">
      <t>カイインイガイ</t>
    </rPh>
    <phoneticPr fontId="2"/>
  </si>
  <si>
    <t>人</t>
    <rPh sb="0" eb="1">
      <t>ニン</t>
    </rPh>
    <phoneticPr fontId="2"/>
  </si>
  <si>
    <t>内　     正会員数</t>
    <rPh sb="0" eb="1">
      <t>ウチ</t>
    </rPh>
    <rPh sb="7" eb="11">
      <t>セイカイインスウ</t>
    </rPh>
    <phoneticPr fontId="2"/>
  </si>
  <si>
    <t>宇都宮共和大学シティライフ学部同窓会親睦会等助成申請用参加者一覧</t>
    <rPh sb="0" eb="7">
      <t>ウツノミヤキョウワダイガク</t>
    </rPh>
    <rPh sb="13" eb="15">
      <t>ガクブ</t>
    </rPh>
    <rPh sb="15" eb="18">
      <t>ドウソウカイ</t>
    </rPh>
    <rPh sb="18" eb="21">
      <t>シンボクカイ</t>
    </rPh>
    <rPh sb="21" eb="22">
      <t>トウ</t>
    </rPh>
    <rPh sb="22" eb="24">
      <t>ジョセイ</t>
    </rPh>
    <rPh sb="24" eb="26">
      <t>シンセイ</t>
    </rPh>
    <rPh sb="26" eb="27">
      <t>ヨウ</t>
    </rPh>
    <rPh sb="27" eb="29">
      <t>サンカ</t>
    </rPh>
    <rPh sb="29" eb="30">
      <t>シャ</t>
    </rPh>
    <rPh sb="30" eb="32">
      <t>イチラン</t>
    </rPh>
    <phoneticPr fontId="2"/>
  </si>
  <si>
    <t>催し</t>
    <rPh sb="0" eb="1">
      <t>モヨオ</t>
    </rPh>
    <phoneticPr fontId="2"/>
  </si>
  <si>
    <t>←入力不要</t>
    <rPh sb="1" eb="5">
      <t>ニュウリョクフヨウ</t>
    </rPh>
    <phoneticPr fontId="2"/>
  </si>
  <si>
    <t xml:space="preserve"> </t>
    <phoneticPr fontId="2"/>
  </si>
  <si>
    <r>
      <t>参加会員名簿　※催しに参加する</t>
    </r>
    <r>
      <rPr>
        <sz val="11"/>
        <color rgb="FFFF0000"/>
        <rFont val="游ゴシック"/>
        <family val="3"/>
        <charset val="128"/>
        <scheme val="minor"/>
      </rPr>
      <t>申請者以外</t>
    </r>
    <r>
      <rPr>
        <sz val="11"/>
        <color theme="1"/>
        <rFont val="游ゴシック"/>
        <family val="2"/>
        <charset val="128"/>
        <scheme val="minor"/>
      </rPr>
      <t>の同窓会員（卒業生・現役生・教職員等）</t>
    </r>
    <r>
      <rPr>
        <sz val="11"/>
        <rFont val="游ゴシック"/>
        <family val="3"/>
        <charset val="128"/>
        <scheme val="minor"/>
      </rPr>
      <t>全員分</t>
    </r>
    <r>
      <rPr>
        <sz val="11"/>
        <color theme="1"/>
        <rFont val="游ゴシック"/>
        <family val="2"/>
        <charset val="128"/>
        <scheme val="minor"/>
      </rPr>
      <t>入力してください</t>
    </r>
    <rPh sb="0" eb="6">
      <t>サンカカイインメイボ</t>
    </rPh>
    <rPh sb="8" eb="9">
      <t>モヨオ</t>
    </rPh>
    <rPh sb="11" eb="13">
      <t>サンカ</t>
    </rPh>
    <rPh sb="15" eb="18">
      <t>シンセイシャ</t>
    </rPh>
    <rPh sb="18" eb="20">
      <t>イガイ</t>
    </rPh>
    <rPh sb="21" eb="25">
      <t>ドウソウカイイン</t>
    </rPh>
    <rPh sb="26" eb="29">
      <t>ソツギョウセイ</t>
    </rPh>
    <rPh sb="30" eb="33">
      <t>ゲンエキセイ</t>
    </rPh>
    <rPh sb="34" eb="37">
      <t>キョウショクイン</t>
    </rPh>
    <rPh sb="37" eb="38">
      <t>トウ</t>
    </rPh>
    <rPh sb="39" eb="41">
      <t>ゼンイン</t>
    </rPh>
    <rPh sb="41" eb="42">
      <t>ブン</t>
    </rPh>
    <rPh sb="42" eb="4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</si>
</sst>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dotted">
        <color auto="1"/>
      </left>
      <right/>
      <top style="dotted">
        <color auto="1"/>
      </top>
      <bottom/>
      <diagonal/>
    </border>
    <border>
      <left/>
      <right/>
      <top style="dotted">
        <color auto="1"/>
      </top>
      <bottom/>
      <diagonal/>
    </border>
    <border>
      <left style="dotted">
        <color auto="1"/>
      </left>
      <right/>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alignment vertical="center"/>
    </xf>
  </cellStyleXfs>
  <cellXfs count="3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1" fillId="2" borderId="0" xfId="0" applyFont="1" applyFill="1">
      <alignment vertical="center"/>
    </xf>
    <xf numFmtId="0" fontId="0" fillId="2" borderId="6" xfId="0" applyFill="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1" xfId="0" applyBorder="1">
      <alignment vertical="center"/>
    </xf>
    <xf numFmtId="0" fontId="0" fillId="0" borderId="4" xfId="0" applyBorder="1">
      <alignment vertical="center"/>
    </xf>
    <xf numFmtId="0" fontId="0" fillId="0" borderId="2" xfId="0" applyBorder="1">
      <alignment vertical="center"/>
    </xf>
    <xf numFmtId="0" fontId="0" fillId="2" borderId="7" xfId="0" applyFill="1" applyBorder="1" applyAlignment="1">
      <alignment vertical="center" wrapText="1"/>
    </xf>
    <xf numFmtId="0" fontId="0" fillId="2" borderId="0" xfId="0" applyFill="1" applyAlignment="1">
      <alignment horizontal="left" vertical="center"/>
    </xf>
    <xf numFmtId="0" fontId="0" fillId="2" borderId="0" xfId="0" applyFill="1" applyAlignment="1">
      <alignment horizontal="distributed" vertical="center" indent="1"/>
    </xf>
    <xf numFmtId="0" fontId="0" fillId="2" borderId="8" xfId="0" applyFill="1" applyBorder="1" applyAlignment="1">
      <alignment horizontal="distributed" vertical="center" indent="1"/>
    </xf>
    <xf numFmtId="0" fontId="0" fillId="2" borderId="9" xfId="0" applyFill="1" applyBorder="1" applyAlignment="1">
      <alignment horizontal="righ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pplyAlignment="1">
      <alignment horizontal="right" vertical="center"/>
    </xf>
    <xf numFmtId="0" fontId="0" fillId="2" borderId="12" xfId="0" applyFill="1" applyBorder="1">
      <alignment vertical="center"/>
    </xf>
    <xf numFmtId="0" fontId="0" fillId="2" borderId="14" xfId="0" applyFill="1" applyBorder="1">
      <alignment vertical="center"/>
    </xf>
    <xf numFmtId="0" fontId="0" fillId="2" borderId="15" xfId="0" applyFill="1" applyBorder="1" applyAlignment="1">
      <alignment horizontal="right" vertical="center"/>
    </xf>
    <xf numFmtId="0" fontId="0" fillId="2" borderId="13" xfId="0" applyFill="1" applyBorder="1" applyAlignment="1">
      <alignment horizontal="right" vertical="center"/>
    </xf>
    <xf numFmtId="0" fontId="3" fillId="2" borderId="0" xfId="0" applyFont="1" applyFill="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distributed" vertical="center" inden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distributed" vertical="center" indent="1"/>
    </xf>
    <xf numFmtId="0" fontId="0" fillId="2" borderId="21" xfId="0" applyFill="1" applyBorder="1" applyAlignment="1">
      <alignment horizontal="distributed" vertical="center" indent="1"/>
    </xf>
    <xf numFmtId="0" fontId="0" fillId="2" borderId="3" xfId="0" applyFill="1" applyBorder="1">
      <alignment vertical="center"/>
    </xf>
    <xf numFmtId="0" fontId="0" fillId="2" borderId="20" xfId="0" applyFill="1" applyBorder="1" applyAlignment="1">
      <alignment horizontal="right" vertical="center" shrinkToFit="1"/>
    </xf>
  </cellXfs>
  <cellStyles count="1">
    <cellStyle name="標準" xfId="0" builtinId="0"/>
  </cellStyles>
  <dxfs count="4">
    <dxf>
      <fill>
        <patternFill>
          <bgColor theme="5" tint="0.79998168889431442"/>
        </patternFill>
      </fill>
      <border>
        <right/>
        <vertical/>
        <horizontal/>
      </border>
    </dxf>
    <dxf>
      <fill>
        <patternFill>
          <bgColor theme="5" tint="0.79998168889431442"/>
        </patternFill>
      </fill>
      <border>
        <right/>
        <vertical/>
        <horizontal/>
      </border>
    </dxf>
    <dxf>
      <fill>
        <patternFill>
          <bgColor theme="5" tint="0.79998168889431442"/>
        </patternFill>
      </fill>
      <border>
        <left/>
      </border>
    </dxf>
    <dxf>
      <fill>
        <patternFill>
          <bgColor theme="5" tint="0.79998168889431442"/>
        </patternFill>
      </fill>
      <border>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D670B-BBC6-4E5D-8750-CAD676D32898}">
  <dimension ref="A1:L107"/>
  <sheetViews>
    <sheetView tabSelected="1" zoomScaleNormal="100" workbookViewId="0">
      <selection activeCell="D3" sqref="D3"/>
    </sheetView>
  </sheetViews>
  <sheetFormatPr defaultRowHeight="18.75"/>
  <cols>
    <col min="1" max="1" width="3" style="1" customWidth="1"/>
    <col min="2" max="2" width="7.375" style="1" customWidth="1"/>
    <col min="3" max="3" width="15.125" style="1" bestFit="1" customWidth="1"/>
    <col min="4" max="4" width="19.875" style="1" customWidth="1"/>
    <col min="5" max="5" width="35.875" style="1" bestFit="1" customWidth="1"/>
    <col min="6" max="6" width="9" style="1"/>
    <col min="7" max="7" width="9" style="1" customWidth="1"/>
    <col min="8" max="9" width="19.25" style="1" hidden="1" customWidth="1"/>
    <col min="10" max="11" width="21.375" style="1" hidden="1" customWidth="1"/>
    <col min="12" max="12" width="19.875" style="1" hidden="1" customWidth="1"/>
    <col min="13" max="16384" width="9" style="1"/>
  </cols>
  <sheetData>
    <row r="1" spans="1:12" ht="19.5">
      <c r="A1" s="23" t="s">
        <v>54</v>
      </c>
    </row>
    <row r="2" spans="1:12" ht="19.5" thickBot="1">
      <c r="H2" s="1" t="s">
        <v>40</v>
      </c>
      <c r="I2" s="1" t="s">
        <v>37</v>
      </c>
      <c r="J2" s="1" t="s">
        <v>44</v>
      </c>
      <c r="K2" s="1">
        <f>COUNTIF($D$18:$D$107,H2)+COUNTIF(D4,H2)</f>
        <v>0</v>
      </c>
      <c r="L2" s="1" t="s">
        <v>2</v>
      </c>
    </row>
    <row r="3" spans="1:12" ht="25.5" customHeight="1" thickBot="1">
      <c r="B3" s="31" t="s">
        <v>0</v>
      </c>
      <c r="C3" s="34" t="s">
        <v>1</v>
      </c>
      <c r="D3" s="7"/>
      <c r="H3" s="1" t="s">
        <v>41</v>
      </c>
      <c r="I3" s="1" t="s">
        <v>43</v>
      </c>
      <c r="J3" s="1" t="s">
        <v>45</v>
      </c>
      <c r="K3" s="1">
        <f>COUNTIF($D$18:$D$107,H3)+COUNTIF(D4,H3)</f>
        <v>0</v>
      </c>
      <c r="L3" s="1" t="s">
        <v>3</v>
      </c>
    </row>
    <row r="4" spans="1:12" ht="25.5" customHeight="1" thickBot="1">
      <c r="B4" s="32"/>
      <c r="C4" s="35" t="s">
        <v>38</v>
      </c>
      <c r="D4" s="7"/>
      <c r="H4" s="1" t="s">
        <v>42</v>
      </c>
      <c r="I4" s="2" t="s">
        <v>46</v>
      </c>
      <c r="J4" s="1" t="s">
        <v>56</v>
      </c>
      <c r="K4" s="1">
        <f>COUNTIF($D$18:$D$107,H4)+COUNTIF(D4,H4)</f>
        <v>0</v>
      </c>
      <c r="L4" s="1" t="s">
        <v>4</v>
      </c>
    </row>
    <row r="5" spans="1:12" ht="25.5" customHeight="1" thickBot="1">
      <c r="B5" s="33"/>
      <c r="C5" s="37" t="str">
        <f>IFERROR(VLOOKUP(D4,H:I,2,FALSE),"")</f>
        <v/>
      </c>
      <c r="D5" s="9"/>
      <c r="E5" s="3" t="str">
        <f>IFERROR(VLOOKUP(D4,$H:$J,3,FALSE),"")</f>
        <v/>
      </c>
      <c r="H5" s="1" t="s">
        <v>39</v>
      </c>
      <c r="I5" s="2" t="s">
        <v>57</v>
      </c>
      <c r="J5" s="1" t="s">
        <v>56</v>
      </c>
      <c r="K5" s="1">
        <f>COUNTIF($D$18:$D$107,H5)+COUNTIF(D4,H5)</f>
        <v>0</v>
      </c>
      <c r="L5" s="1" t="s">
        <v>5</v>
      </c>
    </row>
    <row r="6" spans="1:12" ht="25.5" customHeight="1" thickBot="1">
      <c r="B6" s="31" t="s">
        <v>55</v>
      </c>
      <c r="C6" s="34" t="s">
        <v>48</v>
      </c>
      <c r="D6" s="7"/>
      <c r="E6" s="3"/>
      <c r="I6" s="2"/>
      <c r="L6" s="1" t="s">
        <v>6</v>
      </c>
    </row>
    <row r="7" spans="1:12" ht="25.5" customHeight="1" thickBot="1">
      <c r="B7" s="32"/>
      <c r="C7" s="35" t="s">
        <v>36</v>
      </c>
      <c r="D7" s="26"/>
      <c r="E7" s="27"/>
      <c r="L7" s="1" t="s">
        <v>7</v>
      </c>
    </row>
    <row r="8" spans="1:12" ht="25.5" customHeight="1" thickBot="1">
      <c r="B8" s="36"/>
      <c r="C8" s="30" t="s">
        <v>35</v>
      </c>
      <c r="D8" s="8"/>
      <c r="E8" s="11" t="s">
        <v>49</v>
      </c>
      <c r="L8" s="1" t="s">
        <v>8</v>
      </c>
    </row>
    <row r="9" spans="1:12" ht="25.5" customHeight="1">
      <c r="B9" s="12"/>
      <c r="C9" s="12"/>
      <c r="D9" s="12"/>
      <c r="E9" s="11"/>
    </row>
    <row r="10" spans="1:12">
      <c r="B10" s="13"/>
      <c r="C10" s="14" t="s">
        <v>50</v>
      </c>
      <c r="D10" s="15">
        <f>D11+D12</f>
        <v>0</v>
      </c>
      <c r="E10" s="11" t="s">
        <v>52</v>
      </c>
    </row>
    <row r="11" spans="1:12">
      <c r="B11" s="16"/>
      <c r="C11" s="22" t="s">
        <v>53</v>
      </c>
      <c r="D11" s="20">
        <f>K2</f>
        <v>0</v>
      </c>
      <c r="E11" s="1" t="s">
        <v>52</v>
      </c>
      <c r="L11" s="1" t="s">
        <v>9</v>
      </c>
    </row>
    <row r="12" spans="1:12">
      <c r="B12" s="17"/>
      <c r="C12" s="21" t="s">
        <v>39</v>
      </c>
      <c r="D12" s="19">
        <f>SUM(K3:K5)</f>
        <v>0</v>
      </c>
      <c r="E12" s="1" t="s">
        <v>52</v>
      </c>
    </row>
    <row r="13" spans="1:12">
      <c r="B13" s="17"/>
      <c r="C13" s="18" t="s">
        <v>51</v>
      </c>
      <c r="D13" s="19">
        <f>D8-D10</f>
        <v>0</v>
      </c>
      <c r="E13" s="1" t="s">
        <v>52</v>
      </c>
    </row>
    <row r="14" spans="1:12">
      <c r="C14" s="2"/>
      <c r="D14" s="3" t="str">
        <f>IF(D8="","",IF(D10&lt;5,"会員参加人数不足のため対象外",IF(D8/2&gt;D11,"正会員が過半数を満たしていないため対象外","")))</f>
        <v/>
      </c>
    </row>
    <row r="15" spans="1:12">
      <c r="C15" s="2"/>
      <c r="D15" s="3"/>
    </row>
    <row r="16" spans="1:12" ht="19.5" thickBot="1">
      <c r="B16" s="1" t="s">
        <v>58</v>
      </c>
      <c r="L16" s="1" t="s">
        <v>10</v>
      </c>
    </row>
    <row r="17" spans="2:12" ht="38.25" thickBot="1">
      <c r="B17" s="28" t="s">
        <v>1</v>
      </c>
      <c r="C17" s="29"/>
      <c r="D17" s="4" t="s">
        <v>38</v>
      </c>
      <c r="E17" s="10" t="s">
        <v>47</v>
      </c>
      <c r="L17" s="1" t="s">
        <v>11</v>
      </c>
    </row>
    <row r="18" spans="2:12" ht="19.5" thickBot="1">
      <c r="B18" s="24"/>
      <c r="C18" s="25"/>
      <c r="D18" s="5"/>
      <c r="E18" s="6"/>
      <c r="F18" s="3" t="str">
        <f>IFERROR(VLOOKUP(D18,$H:$J,3,FALSE),"")</f>
        <v/>
      </c>
      <c r="L18" s="1" t="s">
        <v>12</v>
      </c>
    </row>
    <row r="19" spans="2:12" ht="19.5" thickBot="1">
      <c r="B19" s="24"/>
      <c r="C19" s="25"/>
      <c r="D19" s="5"/>
      <c r="E19" s="6"/>
      <c r="F19" s="3" t="str">
        <f>IFERROR(VLOOKUP(D19,$H:$J,3,FALSE),"")</f>
        <v/>
      </c>
      <c r="L19" s="1" t="s">
        <v>13</v>
      </c>
    </row>
    <row r="20" spans="2:12" ht="19.5" thickBot="1">
      <c r="B20" s="24"/>
      <c r="C20" s="25"/>
      <c r="D20" s="5"/>
      <c r="E20" s="6"/>
      <c r="F20" s="3" t="str">
        <f>IFERROR(VLOOKUP(D20,$H:$J,3,FALSE),"")</f>
        <v/>
      </c>
      <c r="L20" s="1" t="s">
        <v>14</v>
      </c>
    </row>
    <row r="21" spans="2:12" ht="19.5" thickBot="1">
      <c r="B21" s="24"/>
      <c r="C21" s="25"/>
      <c r="D21" s="5"/>
      <c r="E21" s="6"/>
      <c r="F21" s="3" t="str">
        <f>IFERROR(VLOOKUP(D21,$H:$J,3,FALSE),"")</f>
        <v/>
      </c>
      <c r="L21" s="1" t="s">
        <v>15</v>
      </c>
    </row>
    <row r="22" spans="2:12" ht="19.5" thickBot="1">
      <c r="B22" s="24"/>
      <c r="C22" s="25"/>
      <c r="D22" s="5"/>
      <c r="E22" s="6"/>
      <c r="F22" s="3" t="str">
        <f>IFERROR(VLOOKUP(D22,$H:$J,3,FALSE),"")</f>
        <v/>
      </c>
      <c r="L22" s="1" t="s">
        <v>16</v>
      </c>
    </row>
    <row r="23" spans="2:12" ht="19.5" thickBot="1">
      <c r="B23" s="24"/>
      <c r="C23" s="25"/>
      <c r="D23" s="5"/>
      <c r="E23" s="6"/>
      <c r="F23" s="3" t="str">
        <f>IFERROR(VLOOKUP(D23,$H:$J,3,FALSE),"")</f>
        <v/>
      </c>
      <c r="L23" s="1" t="s">
        <v>17</v>
      </c>
    </row>
    <row r="24" spans="2:12" ht="19.5" thickBot="1">
      <c r="B24" s="24"/>
      <c r="C24" s="25"/>
      <c r="D24" s="5"/>
      <c r="E24" s="6"/>
      <c r="F24" s="3" t="str">
        <f>IFERROR(VLOOKUP(D24,$H:$J,3,FALSE),"")</f>
        <v/>
      </c>
      <c r="L24" s="1" t="s">
        <v>18</v>
      </c>
    </row>
    <row r="25" spans="2:12" ht="19.5" thickBot="1">
      <c r="B25" s="24"/>
      <c r="C25" s="25"/>
      <c r="D25" s="5"/>
      <c r="E25" s="6"/>
      <c r="F25" s="3" t="str">
        <f>IFERROR(VLOOKUP(D25,$H:$J,3,FALSE),"")</f>
        <v/>
      </c>
      <c r="L25" s="1" t="s">
        <v>19</v>
      </c>
    </row>
    <row r="26" spans="2:12" ht="19.5" thickBot="1">
      <c r="B26" s="24"/>
      <c r="C26" s="25"/>
      <c r="D26" s="5"/>
      <c r="E26" s="6"/>
      <c r="F26" s="3" t="str">
        <f>IFERROR(VLOOKUP(D26,$H:$J,3,FALSE),"")</f>
        <v/>
      </c>
      <c r="L26" s="1" t="s">
        <v>20</v>
      </c>
    </row>
    <row r="27" spans="2:12" ht="19.5" thickBot="1">
      <c r="B27" s="24"/>
      <c r="C27" s="25"/>
      <c r="D27" s="5"/>
      <c r="E27" s="6"/>
      <c r="F27" s="3" t="str">
        <f>IFERROR(VLOOKUP(D27,$H:$J,3,FALSE),"")</f>
        <v/>
      </c>
      <c r="L27" s="1" t="s">
        <v>21</v>
      </c>
    </row>
    <row r="28" spans="2:12" ht="19.5" thickBot="1">
      <c r="B28" s="24"/>
      <c r="C28" s="25"/>
      <c r="D28" s="5"/>
      <c r="E28" s="6"/>
      <c r="F28" s="3" t="str">
        <f>IFERROR(VLOOKUP(D28,$H:$J,3,FALSE),"")</f>
        <v/>
      </c>
      <c r="L28" s="1" t="s">
        <v>22</v>
      </c>
    </row>
    <row r="29" spans="2:12" ht="19.5" thickBot="1">
      <c r="B29" s="24"/>
      <c r="C29" s="25"/>
      <c r="D29" s="5"/>
      <c r="E29" s="6"/>
      <c r="F29" s="3" t="str">
        <f>IFERROR(VLOOKUP(D29,$H:$J,3,FALSE),"")</f>
        <v/>
      </c>
      <c r="L29" s="1" t="s">
        <v>23</v>
      </c>
    </row>
    <row r="30" spans="2:12" ht="19.5" thickBot="1">
      <c r="B30" s="24"/>
      <c r="C30" s="25"/>
      <c r="D30" s="5"/>
      <c r="E30" s="6"/>
      <c r="F30" s="3" t="str">
        <f>IFERROR(VLOOKUP(D30,$H:$J,3,FALSE),"")</f>
        <v/>
      </c>
      <c r="L30" s="1" t="s">
        <v>24</v>
      </c>
    </row>
    <row r="31" spans="2:12" ht="19.5" thickBot="1">
      <c r="B31" s="24"/>
      <c r="C31" s="25"/>
      <c r="D31" s="5"/>
      <c r="E31" s="6"/>
      <c r="F31" s="3" t="str">
        <f>IFERROR(VLOOKUP(D31,$H:$J,3,FALSE),"")</f>
        <v/>
      </c>
      <c r="L31" s="1" t="s">
        <v>25</v>
      </c>
    </row>
    <row r="32" spans="2:12" ht="19.5" thickBot="1">
      <c r="B32" s="24"/>
      <c r="C32" s="25"/>
      <c r="D32" s="5"/>
      <c r="E32" s="6"/>
      <c r="F32" s="3" t="str">
        <f>IFERROR(VLOOKUP(D32,$H:$J,3,FALSE),"")</f>
        <v/>
      </c>
      <c r="L32" s="1" t="s">
        <v>26</v>
      </c>
    </row>
    <row r="33" spans="2:12" ht="19.5" thickBot="1">
      <c r="B33" s="24"/>
      <c r="C33" s="25"/>
      <c r="D33" s="5"/>
      <c r="E33" s="6"/>
      <c r="F33" s="3" t="str">
        <f>IFERROR(VLOOKUP(D33,$H:$J,3,FALSE),"")</f>
        <v/>
      </c>
      <c r="L33" s="1" t="s">
        <v>27</v>
      </c>
    </row>
    <row r="34" spans="2:12" ht="19.5" thickBot="1">
      <c r="B34" s="24"/>
      <c r="C34" s="25"/>
      <c r="D34" s="5"/>
      <c r="E34" s="6"/>
      <c r="F34" s="3" t="str">
        <f>IFERROR(VLOOKUP(D34,$H:$J,3,FALSE),"")</f>
        <v/>
      </c>
      <c r="L34" s="1" t="s">
        <v>28</v>
      </c>
    </row>
    <row r="35" spans="2:12" ht="19.5" thickBot="1">
      <c r="B35" s="24"/>
      <c r="C35" s="25"/>
      <c r="D35" s="5"/>
      <c r="E35" s="6"/>
      <c r="F35" s="3" t="str">
        <f>IFERROR(VLOOKUP(D35,$H:$J,3,FALSE),"")</f>
        <v/>
      </c>
      <c r="L35" s="1" t="s">
        <v>29</v>
      </c>
    </row>
    <row r="36" spans="2:12" ht="19.5" thickBot="1">
      <c r="B36" s="24"/>
      <c r="C36" s="25"/>
      <c r="D36" s="5"/>
      <c r="E36" s="6"/>
      <c r="F36" s="3" t="str">
        <f>IFERROR(VLOOKUP(D36,$H:$J,3,FALSE),"")</f>
        <v/>
      </c>
      <c r="L36" s="1" t="s">
        <v>30</v>
      </c>
    </row>
    <row r="37" spans="2:12" ht="19.5" thickBot="1">
      <c r="B37" s="24"/>
      <c r="C37" s="25"/>
      <c r="D37" s="5"/>
      <c r="E37" s="6"/>
      <c r="F37" s="3" t="str">
        <f>IFERROR(VLOOKUP(D37,$H:$J,3,FALSE),"")</f>
        <v/>
      </c>
      <c r="L37" s="1" t="s">
        <v>31</v>
      </c>
    </row>
    <row r="38" spans="2:12" ht="19.5" thickBot="1">
      <c r="B38" s="24"/>
      <c r="C38" s="25"/>
      <c r="D38" s="5"/>
      <c r="E38" s="6"/>
      <c r="F38" s="3" t="str">
        <f>IFERROR(VLOOKUP(D38,$H:$J,3,FALSE),"")</f>
        <v/>
      </c>
      <c r="L38" s="1" t="s">
        <v>32</v>
      </c>
    </row>
    <row r="39" spans="2:12" ht="19.5" thickBot="1">
      <c r="B39" s="24"/>
      <c r="C39" s="25"/>
      <c r="D39" s="5"/>
      <c r="E39" s="6"/>
      <c r="F39" s="3" t="str">
        <f>IFERROR(VLOOKUP(D39,$H:$J,3,FALSE),"")</f>
        <v/>
      </c>
      <c r="L39" s="1" t="s">
        <v>33</v>
      </c>
    </row>
    <row r="40" spans="2:12" ht="19.5" thickBot="1">
      <c r="B40" s="24"/>
      <c r="C40" s="25"/>
      <c r="D40" s="5"/>
      <c r="E40" s="6"/>
      <c r="F40" s="3" t="str">
        <f>IFERROR(VLOOKUP(D40,$H:$J,3,FALSE),"")</f>
        <v/>
      </c>
      <c r="L40" s="1" t="s">
        <v>34</v>
      </c>
    </row>
    <row r="41" spans="2:12" ht="19.5" thickBot="1">
      <c r="B41" s="24"/>
      <c r="C41" s="25"/>
      <c r="D41" s="5"/>
      <c r="E41" s="6"/>
      <c r="F41" s="3" t="str">
        <f>IFERROR(VLOOKUP(D41,$H:$J,3,FALSE),"")</f>
        <v/>
      </c>
    </row>
    <row r="42" spans="2:12" ht="19.5" thickBot="1">
      <c r="B42" s="24"/>
      <c r="C42" s="25"/>
      <c r="D42" s="5"/>
      <c r="E42" s="6"/>
      <c r="F42" s="3" t="str">
        <f>IFERROR(VLOOKUP(D42,$H:$J,3,FALSE),"")</f>
        <v/>
      </c>
    </row>
    <row r="43" spans="2:12" ht="19.5" thickBot="1">
      <c r="B43" s="24"/>
      <c r="C43" s="25"/>
      <c r="D43" s="5"/>
      <c r="E43" s="6"/>
      <c r="F43" s="3" t="str">
        <f>IFERROR(VLOOKUP(D43,$H:$J,3,FALSE),"")</f>
        <v/>
      </c>
    </row>
    <row r="44" spans="2:12" ht="19.5" thickBot="1">
      <c r="B44" s="24"/>
      <c r="C44" s="25"/>
      <c r="D44" s="5"/>
      <c r="E44" s="6"/>
      <c r="F44" s="3" t="str">
        <f>IFERROR(VLOOKUP(D44,$H:$J,3,FALSE),"")</f>
        <v/>
      </c>
    </row>
    <row r="45" spans="2:12" ht="19.5" thickBot="1">
      <c r="B45" s="24"/>
      <c r="C45" s="25"/>
      <c r="D45" s="5"/>
      <c r="E45" s="6"/>
      <c r="F45" s="3" t="str">
        <f>IFERROR(VLOOKUP(D45,$H:$J,3,FALSE),"")</f>
        <v/>
      </c>
    </row>
    <row r="46" spans="2:12" ht="19.5" thickBot="1">
      <c r="B46" s="24"/>
      <c r="C46" s="25"/>
      <c r="D46" s="5"/>
      <c r="E46" s="6"/>
      <c r="F46" s="3" t="str">
        <f>IFERROR(VLOOKUP(D46,$H:$J,3,FALSE),"")</f>
        <v/>
      </c>
    </row>
    <row r="47" spans="2:12" ht="19.5" thickBot="1">
      <c r="B47" s="24"/>
      <c r="C47" s="25"/>
      <c r="D47" s="5"/>
      <c r="E47" s="6"/>
      <c r="F47" s="3" t="str">
        <f>IFERROR(VLOOKUP(D47,$H:$J,3,FALSE),"")</f>
        <v/>
      </c>
    </row>
    <row r="48" spans="2:12" ht="19.5" thickBot="1">
      <c r="B48" s="24"/>
      <c r="C48" s="25"/>
      <c r="D48" s="5"/>
      <c r="E48" s="6"/>
      <c r="F48" s="3" t="str">
        <f>IFERROR(VLOOKUP(D48,$H:$J,3,FALSE),"")</f>
        <v/>
      </c>
    </row>
    <row r="49" spans="2:6" ht="19.5" thickBot="1">
      <c r="B49" s="24"/>
      <c r="C49" s="25"/>
      <c r="D49" s="5"/>
      <c r="E49" s="6"/>
      <c r="F49" s="3" t="str">
        <f>IFERROR(VLOOKUP(D49,$H:$J,3,FALSE),"")</f>
        <v/>
      </c>
    </row>
    <row r="50" spans="2:6" ht="19.5" thickBot="1">
      <c r="B50" s="24"/>
      <c r="C50" s="25"/>
      <c r="D50" s="5"/>
      <c r="E50" s="6"/>
      <c r="F50" s="3" t="str">
        <f>IFERROR(VLOOKUP(D50,$H:$J,3,FALSE),"")</f>
        <v/>
      </c>
    </row>
    <row r="51" spans="2:6" ht="19.5" thickBot="1">
      <c r="B51" s="24"/>
      <c r="C51" s="25"/>
      <c r="D51" s="5"/>
      <c r="E51" s="6"/>
      <c r="F51" s="3" t="str">
        <f>IFERROR(VLOOKUP(D51,$H:$J,3,FALSE),"")</f>
        <v/>
      </c>
    </row>
    <row r="52" spans="2:6" ht="19.5" thickBot="1">
      <c r="B52" s="24"/>
      <c r="C52" s="25"/>
      <c r="D52" s="5"/>
      <c r="E52" s="6"/>
      <c r="F52" s="3" t="str">
        <f>IFERROR(VLOOKUP(D52,$H:$J,3,FALSE),"")</f>
        <v/>
      </c>
    </row>
    <row r="53" spans="2:6" ht="19.5" thickBot="1">
      <c r="B53" s="24"/>
      <c r="C53" s="25"/>
      <c r="D53" s="5"/>
      <c r="E53" s="6"/>
      <c r="F53" s="3" t="str">
        <f>IFERROR(VLOOKUP(D53,$H:$J,3,FALSE),"")</f>
        <v/>
      </c>
    </row>
    <row r="54" spans="2:6" ht="19.5" thickBot="1">
      <c r="B54" s="24"/>
      <c r="C54" s="25"/>
      <c r="D54" s="5"/>
      <c r="E54" s="6"/>
      <c r="F54" s="3" t="str">
        <f>IFERROR(VLOOKUP(D54,$H:$J,3,FALSE),"")</f>
        <v/>
      </c>
    </row>
    <row r="55" spans="2:6" ht="19.5" thickBot="1">
      <c r="B55" s="24"/>
      <c r="C55" s="25"/>
      <c r="D55" s="5"/>
      <c r="E55" s="6"/>
      <c r="F55" s="3" t="str">
        <f>IFERROR(VLOOKUP(D55,$H:$J,3,FALSE),"")</f>
        <v/>
      </c>
    </row>
    <row r="56" spans="2:6" ht="19.5" thickBot="1">
      <c r="B56" s="24"/>
      <c r="C56" s="25"/>
      <c r="D56" s="5"/>
      <c r="E56" s="6"/>
      <c r="F56" s="3" t="str">
        <f>IFERROR(VLOOKUP(D56,$H:$J,3,FALSE),"")</f>
        <v/>
      </c>
    </row>
    <row r="57" spans="2:6" ht="19.5" thickBot="1">
      <c r="B57" s="24"/>
      <c r="C57" s="25"/>
      <c r="D57" s="5"/>
      <c r="E57" s="6"/>
      <c r="F57" s="3" t="str">
        <f>IFERROR(VLOOKUP(D57,$H:$J,3,FALSE),"")</f>
        <v/>
      </c>
    </row>
    <row r="58" spans="2:6" ht="19.5" thickBot="1">
      <c r="B58" s="24"/>
      <c r="C58" s="25"/>
      <c r="D58" s="5"/>
      <c r="E58" s="6"/>
      <c r="F58" s="3" t="str">
        <f>IFERROR(VLOOKUP(D58,$H:$J,3,FALSE),"")</f>
        <v/>
      </c>
    </row>
    <row r="59" spans="2:6" ht="19.5" thickBot="1">
      <c r="B59" s="24"/>
      <c r="C59" s="25"/>
      <c r="D59" s="5"/>
      <c r="E59" s="6"/>
      <c r="F59" s="3" t="str">
        <f>IFERROR(VLOOKUP(D59,$H:$J,3,FALSE),"")</f>
        <v/>
      </c>
    </row>
    <row r="60" spans="2:6" ht="19.5" thickBot="1">
      <c r="B60" s="24"/>
      <c r="C60" s="25"/>
      <c r="D60" s="5"/>
      <c r="E60" s="6"/>
      <c r="F60" s="3" t="str">
        <f>IFERROR(VLOOKUP(D60,$H:$J,3,FALSE),"")</f>
        <v/>
      </c>
    </row>
    <row r="61" spans="2:6" ht="19.5" thickBot="1">
      <c r="B61" s="24"/>
      <c r="C61" s="25"/>
      <c r="D61" s="5"/>
      <c r="E61" s="6"/>
      <c r="F61" s="3" t="str">
        <f>IFERROR(VLOOKUP(D61,$H:$J,3,FALSE),"")</f>
        <v/>
      </c>
    </row>
    <row r="62" spans="2:6" ht="19.5" thickBot="1">
      <c r="B62" s="24"/>
      <c r="C62" s="25"/>
      <c r="D62" s="5"/>
      <c r="E62" s="6"/>
      <c r="F62" s="3" t="str">
        <f>IFERROR(VLOOKUP(D62,$H:$J,3,FALSE),"")</f>
        <v/>
      </c>
    </row>
    <row r="63" spans="2:6" ht="19.5" thickBot="1">
      <c r="B63" s="24"/>
      <c r="C63" s="25"/>
      <c r="D63" s="5"/>
      <c r="E63" s="6"/>
      <c r="F63" s="3" t="str">
        <f>IFERROR(VLOOKUP(D63,$H:$J,3,FALSE),"")</f>
        <v/>
      </c>
    </row>
    <row r="64" spans="2:6" ht="19.5" thickBot="1">
      <c r="B64" s="24"/>
      <c r="C64" s="25"/>
      <c r="D64" s="5"/>
      <c r="E64" s="6"/>
      <c r="F64" s="3" t="str">
        <f>IFERROR(VLOOKUP(D64,$H:$J,3,FALSE),"")</f>
        <v/>
      </c>
    </row>
    <row r="65" spans="2:6" ht="19.5" thickBot="1">
      <c r="B65" s="24"/>
      <c r="C65" s="25"/>
      <c r="D65" s="5"/>
      <c r="E65" s="6"/>
      <c r="F65" s="3" t="str">
        <f>IFERROR(VLOOKUP(D65,$H:$J,3,FALSE),"")</f>
        <v/>
      </c>
    </row>
    <row r="66" spans="2:6" ht="19.5" thickBot="1">
      <c r="B66" s="24"/>
      <c r="C66" s="25"/>
      <c r="D66" s="5"/>
      <c r="E66" s="6"/>
      <c r="F66" s="3" t="str">
        <f>IFERROR(VLOOKUP(D66,$H:$J,3,FALSE),"")</f>
        <v/>
      </c>
    </row>
    <row r="67" spans="2:6" ht="19.5" thickBot="1">
      <c r="B67" s="24"/>
      <c r="C67" s="25"/>
      <c r="D67" s="5"/>
      <c r="E67" s="6"/>
      <c r="F67" s="3" t="str">
        <f>IFERROR(VLOOKUP(D67,$H:$J,3,FALSE),"")</f>
        <v/>
      </c>
    </row>
    <row r="68" spans="2:6" ht="19.5" thickBot="1">
      <c r="B68" s="24"/>
      <c r="C68" s="25"/>
      <c r="D68" s="5"/>
      <c r="E68" s="6"/>
      <c r="F68" s="3" t="str">
        <f>IFERROR(VLOOKUP(D68,$H:$J,3,FALSE),"")</f>
        <v/>
      </c>
    </row>
    <row r="69" spans="2:6" ht="19.5" thickBot="1">
      <c r="B69" s="24"/>
      <c r="C69" s="25"/>
      <c r="D69" s="5"/>
      <c r="E69" s="6"/>
      <c r="F69" s="3" t="str">
        <f>IFERROR(VLOOKUP(D69,$H:$J,3,FALSE),"")</f>
        <v/>
      </c>
    </row>
    <row r="70" spans="2:6" ht="19.5" thickBot="1">
      <c r="B70" s="24"/>
      <c r="C70" s="25"/>
      <c r="D70" s="5"/>
      <c r="E70" s="6"/>
      <c r="F70" s="3" t="str">
        <f>IFERROR(VLOOKUP(D70,$H:$J,3,FALSE),"")</f>
        <v/>
      </c>
    </row>
    <row r="71" spans="2:6" ht="19.5" thickBot="1">
      <c r="B71" s="24"/>
      <c r="C71" s="25"/>
      <c r="D71" s="5"/>
      <c r="E71" s="6"/>
      <c r="F71" s="3" t="str">
        <f>IFERROR(VLOOKUP(D71,$H:$J,3,FALSE),"")</f>
        <v/>
      </c>
    </row>
    <row r="72" spans="2:6" ht="19.5" thickBot="1">
      <c r="B72" s="24"/>
      <c r="C72" s="25"/>
      <c r="D72" s="5"/>
      <c r="E72" s="6"/>
      <c r="F72" s="3" t="str">
        <f>IFERROR(VLOOKUP(D72,$H:$J,3,FALSE),"")</f>
        <v/>
      </c>
    </row>
    <row r="73" spans="2:6" ht="19.5" thickBot="1">
      <c r="B73" s="24"/>
      <c r="C73" s="25"/>
      <c r="D73" s="5"/>
      <c r="E73" s="6"/>
      <c r="F73" s="3" t="str">
        <f>IFERROR(VLOOKUP(D73,$H:$J,3,FALSE),"")</f>
        <v/>
      </c>
    </row>
    <row r="74" spans="2:6" ht="19.5" thickBot="1">
      <c r="B74" s="24"/>
      <c r="C74" s="25"/>
      <c r="D74" s="5"/>
      <c r="E74" s="6"/>
      <c r="F74" s="3" t="str">
        <f>IFERROR(VLOOKUP(D74,$H:$J,3,FALSE),"")</f>
        <v/>
      </c>
    </row>
    <row r="75" spans="2:6" ht="19.5" thickBot="1">
      <c r="B75" s="24"/>
      <c r="C75" s="25"/>
      <c r="D75" s="5"/>
      <c r="E75" s="6"/>
      <c r="F75" s="3" t="str">
        <f>IFERROR(VLOOKUP(D75,$H:$J,3,FALSE),"")</f>
        <v/>
      </c>
    </row>
    <row r="76" spans="2:6" ht="19.5" thickBot="1">
      <c r="B76" s="24"/>
      <c r="C76" s="25"/>
      <c r="D76" s="5"/>
      <c r="E76" s="6"/>
      <c r="F76" s="3" t="str">
        <f>IFERROR(VLOOKUP(D76,$H:$J,3,FALSE),"")</f>
        <v/>
      </c>
    </row>
    <row r="77" spans="2:6" ht="19.5" thickBot="1">
      <c r="B77" s="24"/>
      <c r="C77" s="25"/>
      <c r="D77" s="5"/>
      <c r="E77" s="6"/>
      <c r="F77" s="3" t="str">
        <f>IFERROR(VLOOKUP(D77,$H:$J,3,FALSE),"")</f>
        <v/>
      </c>
    </row>
    <row r="78" spans="2:6" ht="19.5" thickBot="1">
      <c r="B78" s="24"/>
      <c r="C78" s="25"/>
      <c r="D78" s="5"/>
      <c r="E78" s="6"/>
      <c r="F78" s="3" t="str">
        <f>IFERROR(VLOOKUP(D78,$H:$J,3,FALSE),"")</f>
        <v/>
      </c>
    </row>
    <row r="79" spans="2:6" ht="19.5" thickBot="1">
      <c r="B79" s="24"/>
      <c r="C79" s="25"/>
      <c r="D79" s="5"/>
      <c r="E79" s="6"/>
      <c r="F79" s="3" t="str">
        <f>IFERROR(VLOOKUP(D79,$H:$J,3,FALSE),"")</f>
        <v/>
      </c>
    </row>
    <row r="80" spans="2:6" ht="19.5" thickBot="1">
      <c r="B80" s="24"/>
      <c r="C80" s="25"/>
      <c r="D80" s="5"/>
      <c r="E80" s="6"/>
      <c r="F80" s="3" t="str">
        <f>IFERROR(VLOOKUP(D80,$H:$J,3,FALSE),"")</f>
        <v/>
      </c>
    </row>
    <row r="81" spans="2:6" ht="19.5" thickBot="1">
      <c r="B81" s="24"/>
      <c r="C81" s="25"/>
      <c r="D81" s="5"/>
      <c r="E81" s="6"/>
      <c r="F81" s="3" t="str">
        <f>IFERROR(VLOOKUP(D81,$H:$J,3,FALSE),"")</f>
        <v/>
      </c>
    </row>
    <row r="82" spans="2:6" ht="19.5" thickBot="1">
      <c r="B82" s="24"/>
      <c r="C82" s="25"/>
      <c r="D82" s="5"/>
      <c r="E82" s="6"/>
      <c r="F82" s="3" t="str">
        <f>IFERROR(VLOOKUP(D82,$H:$J,3,FALSE),"")</f>
        <v/>
      </c>
    </row>
    <row r="83" spans="2:6" ht="19.5" thickBot="1">
      <c r="B83" s="24"/>
      <c r="C83" s="25"/>
      <c r="D83" s="5"/>
      <c r="E83" s="6"/>
      <c r="F83" s="3" t="str">
        <f>IFERROR(VLOOKUP(D83,$H:$J,3,FALSE),"")</f>
        <v/>
      </c>
    </row>
    <row r="84" spans="2:6" ht="19.5" thickBot="1">
      <c r="B84" s="24"/>
      <c r="C84" s="25"/>
      <c r="D84" s="5"/>
      <c r="E84" s="6"/>
      <c r="F84" s="3" t="str">
        <f>IFERROR(VLOOKUP(D84,$H:$J,3,FALSE),"")</f>
        <v/>
      </c>
    </row>
    <row r="85" spans="2:6" ht="19.5" thickBot="1">
      <c r="B85" s="24"/>
      <c r="C85" s="25"/>
      <c r="D85" s="5"/>
      <c r="E85" s="6"/>
      <c r="F85" s="3" t="str">
        <f>IFERROR(VLOOKUP(D85,$H:$J,3,FALSE),"")</f>
        <v/>
      </c>
    </row>
    <row r="86" spans="2:6" ht="19.5" thickBot="1">
      <c r="B86" s="24"/>
      <c r="C86" s="25"/>
      <c r="D86" s="5"/>
      <c r="E86" s="6"/>
      <c r="F86" s="3" t="str">
        <f>IFERROR(VLOOKUP(D86,$H:$J,3,FALSE),"")</f>
        <v/>
      </c>
    </row>
    <row r="87" spans="2:6" ht="19.5" thickBot="1">
      <c r="B87" s="24"/>
      <c r="C87" s="25"/>
      <c r="D87" s="5"/>
      <c r="E87" s="6"/>
      <c r="F87" s="3" t="str">
        <f>IFERROR(VLOOKUP(D87,$H:$J,3,FALSE),"")</f>
        <v/>
      </c>
    </row>
    <row r="88" spans="2:6" ht="19.5" thickBot="1">
      <c r="B88" s="24"/>
      <c r="C88" s="25"/>
      <c r="D88" s="5"/>
      <c r="E88" s="6"/>
      <c r="F88" s="3" t="str">
        <f>IFERROR(VLOOKUP(D88,$H:$J,3,FALSE),"")</f>
        <v/>
      </c>
    </row>
    <row r="89" spans="2:6" ht="19.5" thickBot="1">
      <c r="B89" s="24"/>
      <c r="C89" s="25"/>
      <c r="D89" s="5"/>
      <c r="E89" s="6"/>
      <c r="F89" s="3" t="str">
        <f>IFERROR(VLOOKUP(D89,$H:$J,3,FALSE),"")</f>
        <v/>
      </c>
    </row>
    <row r="90" spans="2:6" ht="19.5" thickBot="1">
      <c r="B90" s="24"/>
      <c r="C90" s="25"/>
      <c r="D90" s="5"/>
      <c r="E90" s="6"/>
      <c r="F90" s="3" t="str">
        <f>IFERROR(VLOOKUP(D90,$H:$J,3,FALSE),"")</f>
        <v/>
      </c>
    </row>
    <row r="91" spans="2:6" ht="19.5" thickBot="1">
      <c r="B91" s="24"/>
      <c r="C91" s="25"/>
      <c r="D91" s="5"/>
      <c r="E91" s="6"/>
      <c r="F91" s="3" t="str">
        <f>IFERROR(VLOOKUP(D91,$H:$J,3,FALSE),"")</f>
        <v/>
      </c>
    </row>
    <row r="92" spans="2:6" ht="19.5" thickBot="1">
      <c r="B92" s="24"/>
      <c r="C92" s="25"/>
      <c r="D92" s="5"/>
      <c r="E92" s="6"/>
      <c r="F92" s="3" t="str">
        <f>IFERROR(VLOOKUP(D92,$H:$J,3,FALSE),"")</f>
        <v/>
      </c>
    </row>
    <row r="93" spans="2:6" ht="19.5" thickBot="1">
      <c r="B93" s="24"/>
      <c r="C93" s="25"/>
      <c r="D93" s="5"/>
      <c r="E93" s="6"/>
      <c r="F93" s="3" t="str">
        <f>IFERROR(VLOOKUP(D93,$H:$J,3,FALSE),"")</f>
        <v/>
      </c>
    </row>
    <row r="94" spans="2:6" ht="19.5" thickBot="1">
      <c r="B94" s="24"/>
      <c r="C94" s="25"/>
      <c r="D94" s="5"/>
      <c r="E94" s="6"/>
      <c r="F94" s="3" t="str">
        <f>IFERROR(VLOOKUP(D94,$H:$J,3,FALSE),"")</f>
        <v/>
      </c>
    </row>
    <row r="95" spans="2:6" ht="19.5" thickBot="1">
      <c r="B95" s="24"/>
      <c r="C95" s="25"/>
      <c r="D95" s="5"/>
      <c r="E95" s="6"/>
      <c r="F95" s="3" t="str">
        <f>IFERROR(VLOOKUP(D95,$H:$J,3,FALSE),"")</f>
        <v/>
      </c>
    </row>
    <row r="96" spans="2:6" ht="19.5" thickBot="1">
      <c r="B96" s="24"/>
      <c r="C96" s="25"/>
      <c r="D96" s="5"/>
      <c r="E96" s="6"/>
      <c r="F96" s="3" t="str">
        <f>IFERROR(VLOOKUP(D96,$H:$J,3,FALSE),"")</f>
        <v/>
      </c>
    </row>
    <row r="97" spans="2:6" ht="19.5" thickBot="1">
      <c r="B97" s="24"/>
      <c r="C97" s="25"/>
      <c r="D97" s="5"/>
      <c r="E97" s="6"/>
      <c r="F97" s="3" t="str">
        <f>IFERROR(VLOOKUP(D97,$H:$J,3,FALSE),"")</f>
        <v/>
      </c>
    </row>
    <row r="98" spans="2:6" ht="19.5" thickBot="1">
      <c r="B98" s="24"/>
      <c r="C98" s="25"/>
      <c r="D98" s="5"/>
      <c r="E98" s="6"/>
      <c r="F98" s="3" t="str">
        <f>IFERROR(VLOOKUP(D98,$H:$J,3,FALSE),"")</f>
        <v/>
      </c>
    </row>
    <row r="99" spans="2:6" ht="19.5" thickBot="1">
      <c r="B99" s="24"/>
      <c r="C99" s="25"/>
      <c r="D99" s="5"/>
      <c r="E99" s="6"/>
      <c r="F99" s="3" t="str">
        <f>IFERROR(VLOOKUP(D99,$H:$J,3,FALSE),"")</f>
        <v/>
      </c>
    </row>
    <row r="100" spans="2:6" ht="19.5" thickBot="1">
      <c r="B100" s="24"/>
      <c r="C100" s="25"/>
      <c r="D100" s="5"/>
      <c r="E100" s="6"/>
      <c r="F100" s="3" t="str">
        <f>IFERROR(VLOOKUP(D100,$H:$J,3,FALSE),"")</f>
        <v/>
      </c>
    </row>
    <row r="101" spans="2:6" ht="19.5" thickBot="1">
      <c r="B101" s="24"/>
      <c r="C101" s="25"/>
      <c r="D101" s="5"/>
      <c r="E101" s="6"/>
      <c r="F101" s="3" t="str">
        <f>IFERROR(VLOOKUP(D101,$H:$J,3,FALSE),"")</f>
        <v/>
      </c>
    </row>
    <row r="102" spans="2:6" ht="19.5" thickBot="1">
      <c r="B102" s="24"/>
      <c r="C102" s="25"/>
      <c r="D102" s="5"/>
      <c r="E102" s="6"/>
      <c r="F102" s="3" t="str">
        <f>IFERROR(VLOOKUP(D102,$H:$J,3,FALSE),"")</f>
        <v/>
      </c>
    </row>
    <row r="103" spans="2:6" ht="19.5" thickBot="1">
      <c r="B103" s="24"/>
      <c r="C103" s="25"/>
      <c r="D103" s="5"/>
      <c r="E103" s="6"/>
      <c r="F103" s="3" t="str">
        <f>IFERROR(VLOOKUP(D103,$H:$J,3,FALSE),"")</f>
        <v/>
      </c>
    </row>
    <row r="104" spans="2:6" ht="19.5" thickBot="1">
      <c r="B104" s="24"/>
      <c r="C104" s="25"/>
      <c r="D104" s="5"/>
      <c r="E104" s="6"/>
      <c r="F104" s="3" t="str">
        <f>IFERROR(VLOOKUP(D104,$H:$J,3,FALSE),"")</f>
        <v/>
      </c>
    </row>
    <row r="105" spans="2:6" ht="19.5" thickBot="1">
      <c r="B105" s="24"/>
      <c r="C105" s="25"/>
      <c r="D105" s="5"/>
      <c r="E105" s="6"/>
      <c r="F105" s="3" t="str">
        <f>IFERROR(VLOOKUP(D105,$H:$J,3,FALSE),"")</f>
        <v/>
      </c>
    </row>
    <row r="106" spans="2:6" ht="19.5" thickBot="1">
      <c r="B106" s="24"/>
      <c r="C106" s="25"/>
      <c r="D106" s="5"/>
      <c r="E106" s="6"/>
      <c r="F106" s="3" t="str">
        <f>IFERROR(VLOOKUP(D106,$H:$J,3,FALSE),"")</f>
        <v/>
      </c>
    </row>
    <row r="107" spans="2:6" ht="19.5" thickBot="1">
      <c r="B107" s="24"/>
      <c r="C107" s="25"/>
      <c r="D107" s="5"/>
      <c r="E107" s="6"/>
      <c r="F107" s="3" t="str">
        <f>IFERROR(VLOOKUP(D107,$H:$J,3,FALSE),"")</f>
        <v/>
      </c>
    </row>
  </sheetData>
  <sheetProtection sheet="1" objects="1" scenarios="1"/>
  <protectedRanges>
    <protectedRange sqref="D3:D8 B18:E107" name="範囲1"/>
  </protectedRanges>
  <mergeCells count="94">
    <mergeCell ref="B3:B5"/>
    <mergeCell ref="B6:B7"/>
    <mergeCell ref="B25:C25"/>
    <mergeCell ref="D7:E7"/>
    <mergeCell ref="B17:C17"/>
    <mergeCell ref="B18:C18"/>
    <mergeCell ref="B19:C19"/>
    <mergeCell ref="B20:C20"/>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B61:C61"/>
    <mergeCell ref="B50:C50"/>
    <mergeCell ref="B51:C51"/>
    <mergeCell ref="B52:C52"/>
    <mergeCell ref="B53:C53"/>
    <mergeCell ref="B54:C54"/>
    <mergeCell ref="B55:C55"/>
    <mergeCell ref="B56:C56"/>
    <mergeCell ref="B57:C57"/>
    <mergeCell ref="B58:C58"/>
    <mergeCell ref="B59:C59"/>
    <mergeCell ref="B60:C60"/>
    <mergeCell ref="B73:C73"/>
    <mergeCell ref="B62:C62"/>
    <mergeCell ref="B63:C63"/>
    <mergeCell ref="B64:C64"/>
    <mergeCell ref="B65:C65"/>
    <mergeCell ref="B66:C66"/>
    <mergeCell ref="B67:C67"/>
    <mergeCell ref="B68:C68"/>
    <mergeCell ref="B69:C69"/>
    <mergeCell ref="B70:C70"/>
    <mergeCell ref="B71:C71"/>
    <mergeCell ref="B72:C72"/>
    <mergeCell ref="B85:C85"/>
    <mergeCell ref="B74:C74"/>
    <mergeCell ref="B75:C75"/>
    <mergeCell ref="B76:C76"/>
    <mergeCell ref="B77:C77"/>
    <mergeCell ref="B78:C78"/>
    <mergeCell ref="B79:C79"/>
    <mergeCell ref="B80:C80"/>
    <mergeCell ref="B81:C81"/>
    <mergeCell ref="B82:C82"/>
    <mergeCell ref="B83:C83"/>
    <mergeCell ref="B84:C84"/>
    <mergeCell ref="B97:C97"/>
    <mergeCell ref="B86:C86"/>
    <mergeCell ref="B87:C87"/>
    <mergeCell ref="B88:C88"/>
    <mergeCell ref="B89:C89"/>
    <mergeCell ref="B90:C90"/>
    <mergeCell ref="B91:C91"/>
    <mergeCell ref="B92:C92"/>
    <mergeCell ref="B93:C93"/>
    <mergeCell ref="B94:C94"/>
    <mergeCell ref="B95:C95"/>
    <mergeCell ref="B96:C96"/>
    <mergeCell ref="B104:C104"/>
    <mergeCell ref="B105:C105"/>
    <mergeCell ref="B106:C106"/>
    <mergeCell ref="B107:C107"/>
    <mergeCell ref="B98:C98"/>
    <mergeCell ref="B99:C99"/>
    <mergeCell ref="B100:C100"/>
    <mergeCell ref="B101:C101"/>
    <mergeCell ref="B102:C102"/>
    <mergeCell ref="B103:C103"/>
  </mergeCells>
  <phoneticPr fontId="2"/>
  <conditionalFormatting sqref="D5">
    <cfRule type="expression" dxfId="3" priority="2">
      <formula>D4="特別会員_教職員"</formula>
    </cfRule>
    <cfRule type="expression" dxfId="2" priority="4">
      <formula>D4="その他の会員"</formula>
    </cfRule>
  </conditionalFormatting>
  <conditionalFormatting sqref="E18:E107">
    <cfRule type="expression" dxfId="1" priority="1">
      <formula>$D18="特別会員_教職員"</formula>
    </cfRule>
    <cfRule type="expression" dxfId="0" priority="3">
      <formula>$D18="その他の会員"</formula>
    </cfRule>
  </conditionalFormatting>
  <dataValidations count="4">
    <dataValidation type="list" allowBlank="1" showInputMessage="1" showErrorMessage="1" sqref="D4 D18:D107" xr:uid="{B4913E16-BEF8-41E1-958B-3EC33D1B20D1}">
      <formula1>$H$2:$H$5</formula1>
    </dataValidation>
    <dataValidation type="list" allowBlank="1" showInputMessage="1" sqref="D5" xr:uid="{1F74E1DD-38CD-426D-BE74-E676210438FB}">
      <formula1>INDIRECT(D4)</formula1>
    </dataValidation>
    <dataValidation type="list" allowBlank="1" showInputMessage="1" sqref="E18:E107" xr:uid="{527C2900-B6F1-43F5-835C-BA11FC0E51C2}">
      <formula1>INDIRECT(D18)</formula1>
    </dataValidation>
    <dataValidation allowBlank="1" showInputMessage="1" sqref="D6" xr:uid="{AD23FD3D-DC20-40D6-B803-5486C0A8D39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正会員_卒業生等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根岸 邦行</dc:creator>
  <cp:lastModifiedBy>根岸 邦行</cp:lastModifiedBy>
  <dcterms:created xsi:type="dcterms:W3CDTF">2025-07-11T01:40:30Z</dcterms:created>
  <dcterms:modified xsi:type="dcterms:W3CDTF">2025-07-18T04:01:32Z</dcterms:modified>
</cp:coreProperties>
</file>